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F\Collectivités locales\PREVOYANCE\"/>
    </mc:Choice>
  </mc:AlternateContent>
  <workbookProtection workbookPassword="F5C2" lockStructure="1" lockWindows="1"/>
  <bookViews>
    <workbookView xWindow="0" yWindow="0" windowWidth="21600" windowHeight="8928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B26" i="1" l="1"/>
  <c r="B25" i="1"/>
  <c r="B27" i="1"/>
  <c r="B21" i="1"/>
  <c r="A29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B67" i="1" l="1"/>
  <c r="B71" i="1"/>
  <c r="B72" i="1"/>
  <c r="B66" i="1"/>
  <c r="B63" i="1"/>
  <c r="B64" i="1"/>
  <c r="B45" i="1"/>
  <c r="B24" i="1"/>
  <c r="B52" i="1" s="1"/>
  <c r="B23" i="1"/>
  <c r="B48" i="1" s="1"/>
  <c r="B22" i="1"/>
  <c r="B70" i="1" s="1"/>
  <c r="B33" i="1" l="1"/>
  <c r="B53" i="1"/>
  <c r="B57" i="1"/>
  <c r="B32" i="1"/>
  <c r="B68" i="1"/>
  <c r="B36" i="1"/>
  <c r="B73" i="1"/>
  <c r="B41" i="1"/>
  <c r="B69" i="1"/>
  <c r="B47" i="1"/>
  <c r="B30" i="1"/>
  <c r="B31" i="1"/>
  <c r="B46" i="1"/>
  <c r="B49" i="1"/>
  <c r="B60" i="1"/>
  <c r="B44" i="1"/>
  <c r="B28" i="1"/>
  <c r="B42" i="1"/>
  <c r="B59" i="1"/>
  <c r="B55" i="1"/>
  <c r="B39" i="1"/>
  <c r="B58" i="1"/>
  <c r="B38" i="1"/>
  <c r="B43" i="1"/>
  <c r="B62" i="1"/>
  <c r="B54" i="1"/>
  <c r="B37" i="1"/>
  <c r="B65" i="1"/>
  <c r="B51" i="1"/>
  <c r="B35" i="1"/>
  <c r="B50" i="1"/>
  <c r="B34" i="1"/>
  <c r="B61" i="1"/>
  <c r="B29" i="1"/>
  <c r="B56" i="1"/>
  <c r="B40" i="1"/>
  <c r="B74" i="1"/>
</calcChain>
</file>

<file path=xl/sharedStrings.xml><?xml version="1.0" encoding="utf-8"?>
<sst xmlns="http://schemas.openxmlformats.org/spreadsheetml/2006/main" count="71" uniqueCount="66">
  <si>
    <t xml:space="preserve">ASSIETTE DE COTISATION MENSUELLE </t>
  </si>
  <si>
    <t>Salaire de référence A RENSEIGNER</t>
  </si>
  <si>
    <t>TIB + NBI + RI</t>
  </si>
  <si>
    <r>
      <t>GARANTIES DE BASE</t>
    </r>
    <r>
      <rPr>
        <b/>
        <sz val="10"/>
        <color rgb="FFFF0000"/>
        <rFont val="Verdana"/>
        <family val="2"/>
      </rPr>
      <t xml:space="preserve"> (minimum obligatoire)</t>
    </r>
    <r>
      <rPr>
        <b/>
        <sz val="10"/>
        <color theme="8" tint="-0.499984740745262"/>
        <rFont val="Verdana"/>
        <family val="2"/>
      </rPr>
      <t xml:space="preserve">
Incapacité Temporaire Totale de Travail + Invalidité permanente</t>
    </r>
  </si>
  <si>
    <t>OPTION MINORATION DE RETRAITE POUR INVALIDITE</t>
  </si>
  <si>
    <t>OPTION DECES OU PTIA A 100%</t>
  </si>
  <si>
    <t>OPTION DECES OU PTIA A 200%</t>
  </si>
  <si>
    <t>OPTION RENTE EDUCATION</t>
  </si>
  <si>
    <t>OPTION RENTE DE CONJOINT</t>
  </si>
  <si>
    <t>OPTION MAINTIEN DU RI EN LM/LD/MG</t>
  </si>
  <si>
    <t>CONVENTION DE PARTICIPATION PREVOYANCE CDG 73</t>
  </si>
  <si>
    <t xml:space="preserve">COUT TOTAL: GARANTIES DE BASE (ITT+ INVAL) + </t>
  </si>
  <si>
    <t>OPTION PERTE DE RETRAITE</t>
  </si>
  <si>
    <t>DECES A 100%</t>
  </si>
  <si>
    <t>DECES A 200%</t>
  </si>
  <si>
    <t>DECES A 100% + RENTE CJT</t>
  </si>
  <si>
    <t>DECES A 200% + RENTE CJT</t>
  </si>
  <si>
    <t>RENTE CJT</t>
  </si>
  <si>
    <t>RENTE CJT + PERTE DE RETRAITE</t>
  </si>
  <si>
    <t>PERTE DE RETRAITE</t>
  </si>
  <si>
    <t>DECES A 100% + RENTE EDUC</t>
  </si>
  <si>
    <t>DECES A 100% + RENTE EDUC + RENTE CJT</t>
  </si>
  <si>
    <t xml:space="preserve">DECES A 200% + RENTE EDUC </t>
  </si>
  <si>
    <t>DECES A 200% + RENTE EDUC + RENTE CJT</t>
  </si>
  <si>
    <t xml:space="preserve">RENTE EDUC </t>
  </si>
  <si>
    <t>RENTE EDUC  + PERTE DE RETRAITE</t>
  </si>
  <si>
    <t>RENTE EDUC  + RENTE CJT</t>
  </si>
  <si>
    <t>RENTE EDUC + RENTE CJT + PERTE DE RETRAITE</t>
  </si>
  <si>
    <t>RENTE CJT + MAINTIEN DU RI A 90% + PERTE DE RETRAITE</t>
  </si>
  <si>
    <t xml:space="preserve">RENTE CJT + MAINTIEN DU RI A 90% </t>
  </si>
  <si>
    <t>RENTE EDUC + RENTE CJT + MAINTIEN DU RI A 90% + PERTE DE RETRAITE</t>
  </si>
  <si>
    <t xml:space="preserve">RENTE EDUC + RENTE CJT + MAINTIEN DU RI A 90% </t>
  </si>
  <si>
    <t xml:space="preserve">RENTE EDUC + MAINTIEN DU RI A 90% </t>
  </si>
  <si>
    <t>MAINTIEN DU RI A 90%  + PERTE DE RETRAITE</t>
  </si>
  <si>
    <t xml:space="preserve">MAINTIEN DU RI A 90%  </t>
  </si>
  <si>
    <t>PERTE DE RETRAITE + DECES A 100%</t>
  </si>
  <si>
    <t>PERTE DE RETRAITE + DECES A 100% + RENTE CJT</t>
  </si>
  <si>
    <t xml:space="preserve">PERTE DE RETRAITE + DECES A 100% + RENTE EDUC </t>
  </si>
  <si>
    <t>PERTE DE RETRAITE + DECES A 100% + RENTE EDUC + RENTE CJT</t>
  </si>
  <si>
    <t>MAINTIEN DU RI A 90%  + DECES A 100%</t>
  </si>
  <si>
    <t>MAINTIEN DU RI A 90%   + DECES A 100% + RENTE CJT</t>
  </si>
  <si>
    <t xml:space="preserve">MAINTIEN DU RI A 90%  + DECES A 100%  + RENTE EDUC </t>
  </si>
  <si>
    <t>MAINTIEN DU RI A 90%  + PERTE DE RETRAITE + DECES A 100%</t>
  </si>
  <si>
    <t>MAINTIEN DU RI A 90%  + PERTE DE RETRAITE + DECES A 100% + RENTE CJT</t>
  </si>
  <si>
    <t xml:space="preserve">MAINTIEN DU RI A 90%  + PERTE DE RETRAITE + DECES A 100%  + RENTE EDUC </t>
  </si>
  <si>
    <t>MAINTIEN DU RI A 90%  + PERTE DE RETRAITE + DECES A 100% + RENTE EDUC + RENTE CJT</t>
  </si>
  <si>
    <t>MAINTIEN DU RI A 90%  + PERTE DE RETRAITE + DECES A 200% + RENTE EDUC + RENTE CJT</t>
  </si>
  <si>
    <t xml:space="preserve">MAINTIEN DU RI A 90%  + PERTE DE RETRAITE + DECES A 200%+ RENTE EDUC </t>
  </si>
  <si>
    <t>MAINTIEN DU RI A 90%  + PERTE DE RETRAITE + DECES A 200% + RENTE CJT</t>
  </si>
  <si>
    <t>MAINTIEN DU RI A 90%  + PERTE DE RETRAITE + DECES A 200%</t>
  </si>
  <si>
    <t xml:space="preserve">MAINTIEN DU RI A 90% + DECES A 200% + RENTE EDUC </t>
  </si>
  <si>
    <t>MAINTIEN DU RI A 90% + DECES A 200% + RENTE CJT</t>
  </si>
  <si>
    <t>MAINTIEN DU RI A 90% + DECES A 200%</t>
  </si>
  <si>
    <t>MAINTIEN DU RI A 90% + DECES A 100% + RENTE EDUC + RENTE CJT</t>
  </si>
  <si>
    <t>PERTE DE RETRAITE + DECES A 200% + RENTE EDUC + RENTE CJT</t>
  </si>
  <si>
    <t xml:space="preserve">PERTE DE RETRAITE + DECES A 200% + RENTE EDUC </t>
  </si>
  <si>
    <t>PERTE DE RETRAITE + DECES A 200% + RENTE CJT</t>
  </si>
  <si>
    <t>PERTE DE RETRAITE + DECES A 200%</t>
  </si>
  <si>
    <t>MAINTIEN DU RI A 90%  + DECES A 200% + RENTE EDUC + RENTE CJT</t>
  </si>
  <si>
    <t>RAPPEL DU TABLEAU DES GARANTIES ET TARIFS CDG 73</t>
  </si>
  <si>
    <r>
      <t xml:space="preserve">BASE &amp; OPTIONS 
</t>
    </r>
    <r>
      <rPr>
        <b/>
        <sz val="11"/>
        <color theme="8" tint="-0.499984740745262"/>
        <rFont val="Verdana"/>
        <family val="2"/>
      </rPr>
      <t/>
    </r>
  </si>
  <si>
    <t>OPTION MAINTIEN DU RI EN LM/LD/MG A 90%</t>
  </si>
  <si>
    <t>RENTE EDUC + MAINTIEN DU RI A 90%  + PERTE DE RETRAITE</t>
  </si>
  <si>
    <r>
      <t xml:space="preserve">Taux de la cotisation Agent en %
</t>
    </r>
    <r>
      <rPr>
        <b/>
        <sz val="10"/>
        <color rgb="FFFF0000"/>
        <rFont val="Verdana"/>
        <family val="2"/>
      </rPr>
      <t>(hors particpation employeur)</t>
    </r>
  </si>
  <si>
    <r>
      <t xml:space="preserve">Montant de la participation agent en €uros
</t>
    </r>
    <r>
      <rPr>
        <b/>
        <sz val="10"/>
        <color rgb="FFFF0000"/>
        <rFont val="Verdana"/>
        <family val="2"/>
      </rPr>
      <t>(hors particpation employeur)</t>
    </r>
  </si>
  <si>
    <t>COTISATION MENSUELLE DUE PAR L'AGENT (hors participation employeur)
90% du TIB + NBI + RI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</si>
</sst>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8" tint="-0.499984740745262"/>
      <name val="Verdana"/>
      <family val="2"/>
    </font>
    <font>
      <b/>
      <sz val="10"/>
      <color theme="1"/>
      <name val="Calibri"/>
      <family val="2"/>
      <scheme val="minor"/>
    </font>
    <font>
      <b/>
      <sz val="14"/>
      <color theme="8" tint="-0.499984740745262"/>
      <name val="Verdana"/>
      <family val="2"/>
    </font>
    <font>
      <b/>
      <sz val="11"/>
      <color theme="8" tint="-0.499984740745262"/>
      <name val="Verdana"/>
      <family val="2"/>
    </font>
    <font>
      <b/>
      <sz val="10"/>
      <color rgb="FFFF0000"/>
      <name val="Verdana"/>
      <family val="2"/>
    </font>
    <font>
      <b/>
      <sz val="14"/>
      <color indexed="9"/>
      <name val="Verdana"/>
      <family val="2"/>
    </font>
    <font>
      <b/>
      <sz val="10"/>
      <color rgb="FF00B050"/>
      <name val="Verdana"/>
      <family val="2"/>
    </font>
    <font>
      <b/>
      <u/>
      <sz val="10"/>
      <color rgb="FF00B050"/>
      <name val="Verdana"/>
      <family val="2"/>
    </font>
    <font>
      <sz val="11"/>
      <color rgb="FFFF0000"/>
      <name val="Calibri"/>
      <family val="2"/>
      <scheme val="minor"/>
    </font>
    <font>
      <b/>
      <sz val="12"/>
      <color rgb="FF0070C0"/>
      <name val="Verdana"/>
      <family val="2"/>
    </font>
    <font>
      <b/>
      <i/>
      <sz val="12"/>
      <color rgb="FF0070C0"/>
      <name val="Verdana"/>
      <family val="2"/>
    </font>
    <font>
      <b/>
      <sz val="12"/>
      <color rgb="FF00B05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0" fontId="4" fillId="5" borderId="1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0" fontId="4" fillId="5" borderId="8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10" fontId="4" fillId="5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10" fontId="4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10" fontId="9" fillId="4" borderId="10" xfId="0" applyNumberFormat="1" applyFont="1" applyFill="1" applyBorder="1" applyAlignment="1" applyProtection="1">
      <alignment horizontal="center" vertical="center" wrapText="1"/>
    </xf>
    <xf numFmtId="10" fontId="9" fillId="4" borderId="5" xfId="0" applyNumberFormat="1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 wrapText="1"/>
    </xf>
    <xf numFmtId="10" fontId="9" fillId="0" borderId="0" xfId="0" applyNumberFormat="1" applyFont="1" applyFill="1" applyBorder="1" applyAlignment="1" applyProtection="1">
      <alignment vertical="center" wrapText="1"/>
    </xf>
    <xf numFmtId="0" fontId="0" fillId="0" borderId="1" xfId="0" applyBorder="1"/>
    <xf numFmtId="0" fontId="12" fillId="0" borderId="1" xfId="0" applyFont="1" applyBorder="1"/>
    <xf numFmtId="164" fontId="10" fillId="3" borderId="1" xfId="0" applyNumberFormat="1" applyFont="1" applyFill="1" applyBorder="1" applyAlignment="1" applyProtection="1">
      <alignment horizontal="center" vertical="center" wrapText="1"/>
    </xf>
    <xf numFmtId="164" fontId="13" fillId="3" borderId="8" xfId="0" applyNumberFormat="1" applyFont="1" applyFill="1" applyBorder="1" applyAlignment="1" applyProtection="1">
      <alignment horizontal="center" vertical="center" wrapText="1"/>
    </xf>
    <xf numFmtId="164" fontId="14" fillId="3" borderId="6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 applyProtection="1">
      <alignment horizontal="center" vertical="center" wrapText="1"/>
    </xf>
    <xf numFmtId="164" fontId="14" fillId="3" borderId="9" xfId="0" applyNumberFormat="1" applyFont="1" applyFill="1" applyBorder="1" applyAlignment="1" applyProtection="1">
      <alignment horizontal="center" vertical="center" wrapText="1"/>
    </xf>
    <xf numFmtId="164" fontId="15" fillId="3" borderId="1" xfId="0" applyNumberFormat="1" applyFont="1" applyFill="1" applyBorder="1" applyAlignment="1" applyProtection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0" fontId="9" fillId="4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0" fontId="9" fillId="4" borderId="3" xfId="0" applyNumberFormat="1" applyFont="1" applyFill="1" applyBorder="1" applyAlignment="1" applyProtection="1">
      <alignment horizontal="center" vertical="center" wrapText="1"/>
    </xf>
    <xf numFmtId="10" fontId="9" fillId="4" borderId="10" xfId="0" applyNumberFormat="1" applyFont="1" applyFill="1" applyBorder="1" applyAlignment="1" applyProtection="1">
      <alignment horizontal="center" vertical="center" wrapText="1"/>
    </xf>
    <xf numFmtId="10" fontId="9" fillId="4" borderId="4" xfId="0" applyNumberFormat="1" applyFont="1" applyFill="1" applyBorder="1" applyAlignment="1" applyProtection="1">
      <alignment horizontal="center" vertical="center" wrapText="1"/>
    </xf>
    <xf numFmtId="10" fontId="9" fillId="4" borderId="12" xfId="0" applyNumberFormat="1" applyFont="1" applyFill="1" applyBorder="1" applyAlignment="1" applyProtection="1">
      <alignment horizontal="center" vertical="center" wrapText="1"/>
    </xf>
    <xf numFmtId="10" fontId="9" fillId="4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indowProtection="1" showGridLines="0" tabSelected="1" zoomScale="70" zoomScaleNormal="70" workbookViewId="0">
      <selection activeCell="B6" sqref="B6"/>
    </sheetView>
  </sheetViews>
  <sheetFormatPr baseColWidth="10" defaultColWidth="11.44140625" defaultRowHeight="14.4" x14ac:dyDescent="0.3"/>
  <cols>
    <col min="1" max="1" width="61.88671875" style="19" customWidth="1"/>
    <col min="2" max="2" width="67.21875" style="1" customWidth="1"/>
    <col min="3" max="3" width="36.88671875" style="1" hidden="1" customWidth="1"/>
    <col min="4" max="4" width="36.88671875" style="1" customWidth="1"/>
    <col min="5" max="5" width="16.88671875" style="1" hidden="1" customWidth="1"/>
    <col min="6" max="7" width="15.6640625" style="1" customWidth="1"/>
    <col min="8" max="16384" width="11.44140625" style="1"/>
  </cols>
  <sheetData>
    <row r="1" spans="1:7" ht="25.5" customHeight="1" x14ac:dyDescent="0.3">
      <c r="A1" s="41" t="s">
        <v>10</v>
      </c>
      <c r="B1" s="42"/>
      <c r="C1" s="21"/>
      <c r="D1" s="23"/>
    </row>
    <row r="3" spans="1:7" ht="25.5" customHeight="1" x14ac:dyDescent="0.3">
      <c r="A3" s="2"/>
      <c r="B3" s="3"/>
      <c r="C3" s="3"/>
      <c r="D3" s="3"/>
      <c r="E3" s="3"/>
      <c r="F3" s="3"/>
      <c r="G3" s="3"/>
    </row>
    <row r="4" spans="1:7" s="6" customFormat="1" ht="47.55" customHeight="1" x14ac:dyDescent="0.3">
      <c r="A4" s="4"/>
      <c r="B4" s="36" t="s">
        <v>0</v>
      </c>
      <c r="C4" s="20"/>
      <c r="D4" s="23"/>
      <c r="E4" s="5"/>
      <c r="F4" s="5"/>
      <c r="G4" s="5"/>
    </row>
    <row r="5" spans="1:7" s="6" customFormat="1" ht="36" customHeight="1" x14ac:dyDescent="0.3">
      <c r="A5" s="7"/>
      <c r="B5" s="37" t="s">
        <v>2</v>
      </c>
      <c r="C5" s="22"/>
      <c r="D5" s="34"/>
      <c r="E5" s="5"/>
      <c r="F5" s="5"/>
      <c r="G5" s="5"/>
    </row>
    <row r="6" spans="1:7" s="6" customFormat="1" ht="36" customHeight="1" x14ac:dyDescent="0.3">
      <c r="A6" s="8" t="s">
        <v>1</v>
      </c>
      <c r="B6" s="38"/>
      <c r="C6" s="33"/>
      <c r="D6" s="35"/>
      <c r="E6" s="5"/>
      <c r="F6" s="5"/>
      <c r="G6" s="5"/>
    </row>
    <row r="7" spans="1:7" s="6" customFormat="1" ht="36" customHeight="1" x14ac:dyDescent="0.3">
      <c r="A7" s="8"/>
      <c r="B7" s="9"/>
      <c r="C7" s="9"/>
      <c r="D7" s="9"/>
      <c r="E7" s="5"/>
      <c r="F7" s="5"/>
      <c r="G7" s="5"/>
    </row>
    <row r="8" spans="1:7" s="6" customFormat="1" ht="25.5" customHeight="1" x14ac:dyDescent="0.3">
      <c r="A8" s="39" t="s">
        <v>59</v>
      </c>
      <c r="B8" s="43"/>
      <c r="C8" s="23"/>
      <c r="D8" s="23"/>
      <c r="E8" s="5"/>
      <c r="F8" s="5"/>
      <c r="G8" s="5"/>
    </row>
    <row r="9" spans="1:7" s="6" customFormat="1" ht="123.75" customHeight="1" thickBot="1" x14ac:dyDescent="0.35">
      <c r="A9" s="10" t="s">
        <v>60</v>
      </c>
      <c r="B9" s="11" t="s">
        <v>63</v>
      </c>
      <c r="C9" s="5"/>
      <c r="D9" s="5"/>
    </row>
    <row r="10" spans="1:7" s="6" customFormat="1" ht="65.099999999999994" customHeight="1" thickBot="1" x14ac:dyDescent="0.35">
      <c r="A10" s="12" t="s">
        <v>3</v>
      </c>
      <c r="B10" s="13">
        <v>1.5800000000000002E-2</v>
      </c>
    </row>
    <row r="11" spans="1:7" s="6" customFormat="1" ht="65.099999999999994" customHeight="1" x14ac:dyDescent="0.3">
      <c r="A11" s="14" t="s">
        <v>4</v>
      </c>
      <c r="B11" s="15">
        <v>5.7000000000000002E-3</v>
      </c>
    </row>
    <row r="12" spans="1:7" s="6" customFormat="1" ht="65.099999999999994" customHeight="1" x14ac:dyDescent="0.3">
      <c r="A12" s="16" t="s">
        <v>5</v>
      </c>
      <c r="B12" s="11">
        <v>3.3999999999999998E-3</v>
      </c>
    </row>
    <row r="13" spans="1:7" s="6" customFormat="1" ht="65.099999999999994" customHeight="1" x14ac:dyDescent="0.3">
      <c r="A13" s="16" t="s">
        <v>6</v>
      </c>
      <c r="B13" s="11">
        <v>5.7000000000000002E-3</v>
      </c>
    </row>
    <row r="14" spans="1:7" s="6" customFormat="1" ht="65.099999999999994" customHeight="1" x14ac:dyDescent="0.3">
      <c r="A14" s="16" t="s">
        <v>7</v>
      </c>
      <c r="B14" s="11">
        <v>3.3999999999999998E-3</v>
      </c>
    </row>
    <row r="15" spans="1:7" s="6" customFormat="1" ht="65.099999999999994" customHeight="1" x14ac:dyDescent="0.3">
      <c r="A15" s="16" t="s">
        <v>8</v>
      </c>
      <c r="B15" s="11">
        <v>1.09E-2</v>
      </c>
    </row>
    <row r="16" spans="1:7" s="6" customFormat="1" ht="65.099999999999994" customHeight="1" x14ac:dyDescent="0.3">
      <c r="A16" s="16" t="s">
        <v>9</v>
      </c>
      <c r="B16" s="11">
        <v>4.1999999999999997E-3</v>
      </c>
    </row>
    <row r="17" spans="1:5" s="6" customFormat="1" ht="65.099999999999994" customHeight="1" x14ac:dyDescent="0.3"/>
    <row r="18" spans="1:5" s="6" customFormat="1" ht="34.5" customHeight="1" x14ac:dyDescent="0.3">
      <c r="A18" s="4"/>
      <c r="B18" s="5"/>
      <c r="C18" s="5"/>
      <c r="D18" s="5"/>
    </row>
    <row r="19" spans="1:5" s="6" customFormat="1" ht="46.2" customHeight="1" x14ac:dyDescent="0.3">
      <c r="A19" s="39" t="s">
        <v>65</v>
      </c>
      <c r="B19" s="40"/>
      <c r="C19" s="24"/>
      <c r="D19" s="24"/>
    </row>
    <row r="20" spans="1:5" s="6" customFormat="1" ht="71.400000000000006" customHeight="1" thickBot="1" x14ac:dyDescent="0.35">
      <c r="A20" s="17"/>
      <c r="B20" s="18" t="s">
        <v>64</v>
      </c>
    </row>
    <row r="21" spans="1:5" s="6" customFormat="1" ht="65.099999999999994" customHeight="1" thickBot="1" x14ac:dyDescent="0.35">
      <c r="A21" s="12" t="s">
        <v>3</v>
      </c>
      <c r="B21" s="28">
        <f>$B$6*$B$10</f>
        <v>0</v>
      </c>
    </row>
    <row r="22" spans="1:5" s="6" customFormat="1" ht="65.099999999999994" customHeight="1" x14ac:dyDescent="0.3">
      <c r="A22" s="14" t="s">
        <v>12</v>
      </c>
      <c r="B22" s="29">
        <f>$B$6*$B$11</f>
        <v>0</v>
      </c>
    </row>
    <row r="23" spans="1:5" s="6" customFormat="1" ht="65.099999999999994" customHeight="1" x14ac:dyDescent="0.3">
      <c r="A23" s="16" t="s">
        <v>5</v>
      </c>
      <c r="B23" s="30">
        <f>$B$6*$B$12</f>
        <v>0</v>
      </c>
    </row>
    <row r="24" spans="1:5" s="6" customFormat="1" ht="65.099999999999994" customHeight="1" thickBot="1" x14ac:dyDescent="0.35">
      <c r="A24" s="16" t="s">
        <v>6</v>
      </c>
      <c r="B24" s="31">
        <f>$B$6*$B$13</f>
        <v>0</v>
      </c>
    </row>
    <row r="25" spans="1:5" s="6" customFormat="1" ht="65.099999999999994" customHeight="1" thickBot="1" x14ac:dyDescent="0.35">
      <c r="A25" s="16" t="s">
        <v>7</v>
      </c>
      <c r="B25" s="31">
        <f>$B$6*$B$14</f>
        <v>0</v>
      </c>
    </row>
    <row r="26" spans="1:5" s="6" customFormat="1" ht="65.099999999999994" customHeight="1" thickBot="1" x14ac:dyDescent="0.35">
      <c r="A26" s="16" t="s">
        <v>8</v>
      </c>
      <c r="B26" s="31">
        <f>$B$6*$B$15</f>
        <v>0</v>
      </c>
    </row>
    <row r="27" spans="1:5" s="6" customFormat="1" ht="65.099999999999994" customHeight="1" thickBot="1" x14ac:dyDescent="0.35">
      <c r="A27" s="16" t="s">
        <v>61</v>
      </c>
      <c r="B27" s="31">
        <f>$B$6*$B$16</f>
        <v>0</v>
      </c>
    </row>
    <row r="28" spans="1:5" s="6" customFormat="1" ht="64.95" customHeight="1" x14ac:dyDescent="0.3">
      <c r="A28" s="16" t="str">
        <f xml:space="preserve"> CONCATENATE(C28,E28)</f>
        <v>COUT TOTAL: GARANTIES DE BASE (ITT+ INVAL) + DECES A 100%</v>
      </c>
      <c r="B28" s="32">
        <f>B21+B23</f>
        <v>0</v>
      </c>
      <c r="C28" s="16" t="s">
        <v>11</v>
      </c>
      <c r="E28" s="25" t="s">
        <v>13</v>
      </c>
    </row>
    <row r="29" spans="1:5" ht="64.95" customHeight="1" x14ac:dyDescent="0.3">
      <c r="A29" s="16" t="str">
        <f>CONCATENATE($C$28,E29)</f>
        <v>COUT TOTAL: GARANTIES DE BASE (ITT+ INVAL) + DECES A 100% + RENTE CJT</v>
      </c>
      <c r="B29" s="32">
        <f>B21+B23+B26</f>
        <v>0</v>
      </c>
      <c r="E29" s="25" t="s">
        <v>15</v>
      </c>
    </row>
    <row r="30" spans="1:5" ht="64.95" customHeight="1" x14ac:dyDescent="0.3">
      <c r="A30" s="16" t="str">
        <f t="shared" ref="A30:A74" si="0">CONCATENATE($C$28,E30)</f>
        <v>COUT TOTAL: GARANTIES DE BASE (ITT+ INVAL) + DECES A 100% + RENTE EDUC</v>
      </c>
      <c r="B30" s="32">
        <f>B21+B23+B25</f>
        <v>0</v>
      </c>
      <c r="E30" s="25" t="s">
        <v>20</v>
      </c>
    </row>
    <row r="31" spans="1:5" ht="64.95" customHeight="1" x14ac:dyDescent="0.3">
      <c r="A31" s="16" t="str">
        <f t="shared" si="0"/>
        <v>COUT TOTAL: GARANTIES DE BASE (ITT+ INVAL) + DECES A 100% + RENTE EDUC + RENTE CJT</v>
      </c>
      <c r="B31" s="32">
        <f>B21+B23+B25+B26</f>
        <v>0</v>
      </c>
      <c r="E31" s="25" t="s">
        <v>21</v>
      </c>
    </row>
    <row r="32" spans="1:5" ht="64.95" customHeight="1" x14ac:dyDescent="0.3">
      <c r="A32" s="16" t="str">
        <f t="shared" si="0"/>
        <v>COUT TOTAL: GARANTIES DE BASE (ITT+ INVAL) + DECES A 200%</v>
      </c>
      <c r="B32" s="32">
        <f>B21+B24</f>
        <v>0</v>
      </c>
      <c r="E32" s="25" t="s">
        <v>14</v>
      </c>
    </row>
    <row r="33" spans="1:5" ht="64.95" customHeight="1" x14ac:dyDescent="0.3">
      <c r="A33" s="16" t="str">
        <f t="shared" si="0"/>
        <v>COUT TOTAL: GARANTIES DE BASE (ITT+ INVAL) + DECES A 200% + RENTE CJT</v>
      </c>
      <c r="B33" s="32">
        <f>B21+B24+B26</f>
        <v>0</v>
      </c>
      <c r="E33" s="25" t="s">
        <v>16</v>
      </c>
    </row>
    <row r="34" spans="1:5" ht="64.95" customHeight="1" x14ac:dyDescent="0.3">
      <c r="A34" s="16" t="str">
        <f t="shared" si="0"/>
        <v xml:space="preserve">COUT TOTAL: GARANTIES DE BASE (ITT+ INVAL) + DECES A 200% + RENTE EDUC </v>
      </c>
      <c r="B34" s="32">
        <f>B21+B24+B25</f>
        <v>0</v>
      </c>
      <c r="E34" s="25" t="s">
        <v>22</v>
      </c>
    </row>
    <row r="35" spans="1:5" ht="64.95" customHeight="1" x14ac:dyDescent="0.3">
      <c r="A35" s="16" t="str">
        <f t="shared" si="0"/>
        <v>COUT TOTAL: GARANTIES DE BASE (ITT+ INVAL) + DECES A 200% + RENTE EDUC + RENTE CJT</v>
      </c>
      <c r="B35" s="32">
        <f>B21+B24+B25+B26</f>
        <v>0</v>
      </c>
      <c r="E35" s="25" t="s">
        <v>23</v>
      </c>
    </row>
    <row r="36" spans="1:5" ht="64.95" customHeight="1" x14ac:dyDescent="0.3">
      <c r="A36" s="16" t="str">
        <f t="shared" si="0"/>
        <v>COUT TOTAL: GARANTIES DE BASE (ITT+ INVAL) + PERTE DE RETRAITE</v>
      </c>
      <c r="B36" s="32">
        <f>B21+B22</f>
        <v>0</v>
      </c>
      <c r="E36" s="25" t="s">
        <v>19</v>
      </c>
    </row>
    <row r="37" spans="1:5" ht="64.95" customHeight="1" x14ac:dyDescent="0.3">
      <c r="A37" s="16" t="str">
        <f t="shared" si="0"/>
        <v>COUT TOTAL: GARANTIES DE BASE (ITT+ INVAL) + PERTE DE RETRAITE + DECES A 100%</v>
      </c>
      <c r="B37" s="32">
        <f>B21+B22+B23</f>
        <v>0</v>
      </c>
      <c r="E37" s="25" t="s">
        <v>35</v>
      </c>
    </row>
    <row r="38" spans="1:5" ht="64.95" customHeight="1" x14ac:dyDescent="0.3">
      <c r="A38" s="16" t="str">
        <f t="shared" si="0"/>
        <v>COUT TOTAL: GARANTIES DE BASE (ITT+ INVAL) + PERTE DE RETRAITE + DECES A 100% + RENTE CJT</v>
      </c>
      <c r="B38" s="32">
        <f>B21+B22+B23+B26</f>
        <v>0</v>
      </c>
      <c r="E38" s="25" t="s">
        <v>36</v>
      </c>
    </row>
    <row r="39" spans="1:5" ht="64.95" customHeight="1" x14ac:dyDescent="0.3">
      <c r="A39" s="16" t="str">
        <f t="shared" si="0"/>
        <v xml:space="preserve">COUT TOTAL: GARANTIES DE BASE (ITT+ INVAL) + PERTE DE RETRAITE + DECES A 100% + RENTE EDUC </v>
      </c>
      <c r="B39" s="32">
        <f>B21+B22+B23+B25</f>
        <v>0</v>
      </c>
      <c r="E39" s="25" t="s">
        <v>37</v>
      </c>
    </row>
    <row r="40" spans="1:5" ht="64.95" customHeight="1" x14ac:dyDescent="0.3">
      <c r="A40" s="16" t="str">
        <f t="shared" si="0"/>
        <v>COUT TOTAL: GARANTIES DE BASE (ITT+ INVAL) + PERTE DE RETRAITE + DECES A 100% + RENTE EDUC + RENTE CJT</v>
      </c>
      <c r="B40" s="32">
        <f>B21+B22+B23+B25+B26</f>
        <v>0</v>
      </c>
      <c r="E40" s="25" t="s">
        <v>38</v>
      </c>
    </row>
    <row r="41" spans="1:5" ht="64.95" customHeight="1" x14ac:dyDescent="0.3">
      <c r="A41" s="16" t="str">
        <f t="shared" si="0"/>
        <v>COUT TOTAL: GARANTIES DE BASE (ITT+ INVAL) + PERTE DE RETRAITE + DECES A 200%</v>
      </c>
      <c r="B41" s="32">
        <f>B21+B22+B24</f>
        <v>0</v>
      </c>
      <c r="E41" s="25" t="s">
        <v>57</v>
      </c>
    </row>
    <row r="42" spans="1:5" ht="64.95" customHeight="1" x14ac:dyDescent="0.3">
      <c r="A42" s="16" t="str">
        <f t="shared" si="0"/>
        <v>COUT TOTAL: GARANTIES DE BASE (ITT+ INVAL) + PERTE DE RETRAITE + DECES A 200% + RENTE CJT</v>
      </c>
      <c r="B42" s="32">
        <f>B21+B22+B24+B26</f>
        <v>0</v>
      </c>
      <c r="E42" s="25" t="s">
        <v>56</v>
      </c>
    </row>
    <row r="43" spans="1:5" ht="64.95" customHeight="1" x14ac:dyDescent="0.3">
      <c r="A43" s="16" t="str">
        <f t="shared" si="0"/>
        <v xml:space="preserve">COUT TOTAL: GARANTIES DE BASE (ITT+ INVAL) + PERTE DE RETRAITE + DECES A 200% + RENTE EDUC </v>
      </c>
      <c r="B43" s="32">
        <f>B21+B22+B24+B25</f>
        <v>0</v>
      </c>
      <c r="E43" s="25" t="s">
        <v>55</v>
      </c>
    </row>
    <row r="44" spans="1:5" ht="64.95" customHeight="1" x14ac:dyDescent="0.3">
      <c r="A44" s="16" t="str">
        <f t="shared" si="0"/>
        <v>COUT TOTAL: GARANTIES DE BASE (ITT+ INVAL) + PERTE DE RETRAITE + DECES A 200% + RENTE EDUC + RENTE CJT</v>
      </c>
      <c r="B44" s="32">
        <f>B21+B22+B24+B25+B26</f>
        <v>0</v>
      </c>
      <c r="E44" s="25" t="s">
        <v>54</v>
      </c>
    </row>
    <row r="45" spans="1:5" ht="64.95" customHeight="1" x14ac:dyDescent="0.3">
      <c r="A45" s="16" t="str">
        <f t="shared" si="0"/>
        <v xml:space="preserve">COUT TOTAL: GARANTIES DE BASE (ITT+ INVAL) + MAINTIEN DU RI A 90%  </v>
      </c>
      <c r="B45" s="32">
        <f>B21+B27</f>
        <v>0</v>
      </c>
      <c r="E45" s="25" t="s">
        <v>34</v>
      </c>
    </row>
    <row r="46" spans="1:5" ht="64.95" customHeight="1" x14ac:dyDescent="0.3">
      <c r="A46" s="16" t="str">
        <f t="shared" si="0"/>
        <v>COUT TOTAL: GARANTIES DE BASE (ITT+ INVAL) + MAINTIEN DU RI A 90%  + DECES A 100%</v>
      </c>
      <c r="B46" s="32">
        <f>B21+B27+B23</f>
        <v>0</v>
      </c>
      <c r="E46" s="25" t="s">
        <v>39</v>
      </c>
    </row>
    <row r="47" spans="1:5" ht="64.95" customHeight="1" x14ac:dyDescent="0.3">
      <c r="A47" s="16" t="str">
        <f t="shared" si="0"/>
        <v>COUT TOTAL: GARANTIES DE BASE (ITT+ INVAL) + MAINTIEN DU RI A 90%   + DECES A 100% + RENTE CJT</v>
      </c>
      <c r="B47" s="32">
        <f>B21+B27+B23+B26</f>
        <v>0</v>
      </c>
      <c r="E47" s="25" t="s">
        <v>40</v>
      </c>
    </row>
    <row r="48" spans="1:5" ht="64.95" customHeight="1" x14ac:dyDescent="0.3">
      <c r="A48" s="16" t="str">
        <f t="shared" si="0"/>
        <v xml:space="preserve">COUT TOTAL: GARANTIES DE BASE (ITT+ INVAL) + MAINTIEN DU RI A 90%  + DECES A 100%  + RENTE EDUC </v>
      </c>
      <c r="B48" s="32">
        <f>B21+B27+B23+B25</f>
        <v>0</v>
      </c>
      <c r="E48" s="25" t="s">
        <v>41</v>
      </c>
    </row>
    <row r="49" spans="1:5" ht="64.95" customHeight="1" x14ac:dyDescent="0.3">
      <c r="A49" s="16" t="str">
        <f t="shared" si="0"/>
        <v>COUT TOTAL: GARANTIES DE BASE (ITT+ INVAL) + MAINTIEN DU RI A 90% + DECES A 100% + RENTE EDUC + RENTE CJT</v>
      </c>
      <c r="B49" s="32">
        <f>B21+B27+B23+B25+B26</f>
        <v>0</v>
      </c>
      <c r="E49" s="25" t="s">
        <v>53</v>
      </c>
    </row>
    <row r="50" spans="1:5" ht="64.95" customHeight="1" x14ac:dyDescent="0.3">
      <c r="A50" s="16" t="str">
        <f t="shared" si="0"/>
        <v>COUT TOTAL: GARANTIES DE BASE (ITT+ INVAL) + MAINTIEN DU RI A 90% + DECES A 200%</v>
      </c>
      <c r="B50" s="32">
        <f>B21+B27+B24</f>
        <v>0</v>
      </c>
      <c r="E50" s="25" t="s">
        <v>52</v>
      </c>
    </row>
    <row r="51" spans="1:5" ht="64.95" customHeight="1" x14ac:dyDescent="0.3">
      <c r="A51" s="16" t="str">
        <f t="shared" si="0"/>
        <v>COUT TOTAL: GARANTIES DE BASE (ITT+ INVAL) + MAINTIEN DU RI A 90% + DECES A 200% + RENTE CJT</v>
      </c>
      <c r="B51" s="32">
        <f>B21+B27+B24+B26</f>
        <v>0</v>
      </c>
      <c r="E51" s="25" t="s">
        <v>51</v>
      </c>
    </row>
    <row r="52" spans="1:5" ht="64.95" customHeight="1" x14ac:dyDescent="0.3">
      <c r="A52" s="16" t="str">
        <f t="shared" si="0"/>
        <v xml:space="preserve">COUT TOTAL: GARANTIES DE BASE (ITT+ INVAL) + MAINTIEN DU RI A 90% + DECES A 200% + RENTE EDUC </v>
      </c>
      <c r="B52" s="32">
        <f>B21+B27+B24+B25</f>
        <v>0</v>
      </c>
      <c r="E52" s="25" t="s">
        <v>50</v>
      </c>
    </row>
    <row r="53" spans="1:5" ht="64.95" customHeight="1" x14ac:dyDescent="0.3">
      <c r="A53" s="16" t="str">
        <f t="shared" si="0"/>
        <v>COUT TOTAL: GARANTIES DE BASE (ITT+ INVAL) + MAINTIEN DU RI A 90%  + DECES A 200% + RENTE EDUC + RENTE CJT</v>
      </c>
      <c r="B53" s="32">
        <f>B21+B27+B24+B25+B26</f>
        <v>0</v>
      </c>
      <c r="E53" s="25" t="s">
        <v>58</v>
      </c>
    </row>
    <row r="54" spans="1:5" ht="64.95" customHeight="1" x14ac:dyDescent="0.3">
      <c r="A54" s="16" t="str">
        <f t="shared" si="0"/>
        <v>COUT TOTAL: GARANTIES DE BASE (ITT+ INVAL) + MAINTIEN DU RI A 90%  + PERTE DE RETRAITE</v>
      </c>
      <c r="B54" s="32">
        <f>B21+B27+B22</f>
        <v>0</v>
      </c>
      <c r="E54" s="25" t="s">
        <v>33</v>
      </c>
    </row>
    <row r="55" spans="1:5" ht="64.95" customHeight="1" x14ac:dyDescent="0.3">
      <c r="A55" s="16" t="str">
        <f t="shared" si="0"/>
        <v>COUT TOTAL: GARANTIES DE BASE (ITT+ INVAL) + MAINTIEN DU RI A 90%  + PERTE DE RETRAITE + DECES A 100%</v>
      </c>
      <c r="B55" s="32">
        <f>B21+B27+B22+B23</f>
        <v>0</v>
      </c>
      <c r="E55" s="25" t="s">
        <v>42</v>
      </c>
    </row>
    <row r="56" spans="1:5" ht="64.95" customHeight="1" x14ac:dyDescent="0.3">
      <c r="A56" s="16" t="str">
        <f t="shared" si="0"/>
        <v>COUT TOTAL: GARANTIES DE BASE (ITT+ INVAL) + MAINTIEN DU RI A 90%  + PERTE DE RETRAITE + DECES A 100% + RENTE CJT</v>
      </c>
      <c r="B56" s="32">
        <f>B21+B27+B22+B23+B26</f>
        <v>0</v>
      </c>
      <c r="E56" s="25" t="s">
        <v>43</v>
      </c>
    </row>
    <row r="57" spans="1:5" ht="64.95" customHeight="1" x14ac:dyDescent="0.3">
      <c r="A57" s="16" t="str">
        <f t="shared" si="0"/>
        <v xml:space="preserve">COUT TOTAL: GARANTIES DE BASE (ITT+ INVAL) + MAINTIEN DU RI A 90%  + PERTE DE RETRAITE + DECES A 100%  + RENTE EDUC </v>
      </c>
      <c r="B57" s="32">
        <f>B21+B27+B22+B23+B25</f>
        <v>0</v>
      </c>
      <c r="E57" s="25" t="s">
        <v>44</v>
      </c>
    </row>
    <row r="58" spans="1:5" ht="64.95" customHeight="1" x14ac:dyDescent="0.3">
      <c r="A58" s="16" t="str">
        <f t="shared" si="0"/>
        <v>COUT TOTAL: GARANTIES DE BASE (ITT+ INVAL) + MAINTIEN DU RI A 90%  + PERTE DE RETRAITE + DECES A 100% + RENTE EDUC + RENTE CJT</v>
      </c>
      <c r="B58" s="32">
        <f>B21+B27+B22+B23+B25+B26</f>
        <v>0</v>
      </c>
      <c r="E58" s="25" t="s">
        <v>45</v>
      </c>
    </row>
    <row r="59" spans="1:5" ht="64.95" customHeight="1" x14ac:dyDescent="0.3">
      <c r="A59" s="16" t="str">
        <f t="shared" si="0"/>
        <v>COUT TOTAL: GARANTIES DE BASE (ITT+ INVAL) + MAINTIEN DU RI A 90%  + PERTE DE RETRAITE + DECES A 200%</v>
      </c>
      <c r="B59" s="32">
        <f>B21+B27+B22+B24</f>
        <v>0</v>
      </c>
      <c r="E59" s="25" t="s">
        <v>49</v>
      </c>
    </row>
    <row r="60" spans="1:5" ht="64.95" customHeight="1" x14ac:dyDescent="0.3">
      <c r="A60" s="16" t="str">
        <f t="shared" si="0"/>
        <v>COUT TOTAL: GARANTIES DE BASE (ITT+ INVAL) + MAINTIEN DU RI A 90%  + PERTE DE RETRAITE + DECES A 200% + RENTE CJT</v>
      </c>
      <c r="B60" s="32">
        <f>B21+B27+B22+B24+B26</f>
        <v>0</v>
      </c>
      <c r="E60" s="25" t="s">
        <v>48</v>
      </c>
    </row>
    <row r="61" spans="1:5" ht="64.95" customHeight="1" x14ac:dyDescent="0.3">
      <c r="A61" s="16" t="str">
        <f t="shared" si="0"/>
        <v xml:space="preserve">COUT TOTAL: GARANTIES DE BASE (ITT+ INVAL) + MAINTIEN DU RI A 90%  + PERTE DE RETRAITE + DECES A 200%+ RENTE EDUC </v>
      </c>
      <c r="B61" s="32">
        <f>B21+B27+B22+B24+B25</f>
        <v>0</v>
      </c>
      <c r="E61" s="25" t="s">
        <v>47</v>
      </c>
    </row>
    <row r="62" spans="1:5" ht="64.95" customHeight="1" x14ac:dyDescent="0.3">
      <c r="A62" s="16" t="str">
        <f t="shared" si="0"/>
        <v>COUT TOTAL: GARANTIES DE BASE (ITT+ INVAL) + MAINTIEN DU RI A 90%  + PERTE DE RETRAITE + DECES A 200% + RENTE EDUC + RENTE CJT</v>
      </c>
      <c r="B62" s="32">
        <f>B21+B27+B22+B24+B25+B26</f>
        <v>0</v>
      </c>
      <c r="E62" s="25" t="s">
        <v>46</v>
      </c>
    </row>
    <row r="63" spans="1:5" ht="64.95" customHeight="1" x14ac:dyDescent="0.3">
      <c r="A63" s="16" t="str">
        <f t="shared" si="0"/>
        <v xml:space="preserve">COUT TOTAL: GARANTIES DE BASE (ITT+ INVAL) + RENTE EDUC </v>
      </c>
      <c r="B63" s="32">
        <f>B21+B25</f>
        <v>0</v>
      </c>
      <c r="E63" s="26" t="s">
        <v>24</v>
      </c>
    </row>
    <row r="64" spans="1:5" ht="64.95" customHeight="1" x14ac:dyDescent="0.3">
      <c r="A64" s="16" t="str">
        <f t="shared" si="0"/>
        <v xml:space="preserve">COUT TOTAL: GARANTIES DE BASE (ITT+ INVAL) + RENTE EDUC + MAINTIEN DU RI A 90% </v>
      </c>
      <c r="B64" s="32">
        <f>B21+B25+B27</f>
        <v>0</v>
      </c>
      <c r="E64" s="26" t="s">
        <v>32</v>
      </c>
    </row>
    <row r="65" spans="1:5" ht="64.95" customHeight="1" x14ac:dyDescent="0.3">
      <c r="A65" s="16" t="str">
        <f t="shared" si="0"/>
        <v>COUT TOTAL: GARANTIES DE BASE (ITT+ INVAL) + RENTE EDUC  + PERTE DE RETRAITE</v>
      </c>
      <c r="B65" s="32">
        <f>B21+B25+B22</f>
        <v>0</v>
      </c>
      <c r="E65" s="26" t="s">
        <v>25</v>
      </c>
    </row>
    <row r="66" spans="1:5" ht="64.95" customHeight="1" x14ac:dyDescent="0.3">
      <c r="A66" s="16" t="str">
        <f t="shared" si="0"/>
        <v>COUT TOTAL: GARANTIES DE BASE (ITT+ INVAL) + RENTE EDUC  + RENTE CJT</v>
      </c>
      <c r="B66" s="27">
        <f>B21+B25+B26</f>
        <v>0</v>
      </c>
      <c r="E66" s="26" t="s">
        <v>26</v>
      </c>
    </row>
    <row r="67" spans="1:5" ht="64.95" customHeight="1" x14ac:dyDescent="0.3">
      <c r="A67" s="16" t="str">
        <f t="shared" si="0"/>
        <v xml:space="preserve">COUT TOTAL: GARANTIES DE BASE (ITT+ INVAL) + RENTE EDUC + RENTE CJT + MAINTIEN DU RI A 90% </v>
      </c>
      <c r="B67" s="27">
        <f>B21+B25+B26+B27</f>
        <v>0</v>
      </c>
      <c r="E67" s="26" t="s">
        <v>31</v>
      </c>
    </row>
    <row r="68" spans="1:5" ht="64.95" customHeight="1" x14ac:dyDescent="0.3">
      <c r="A68" s="16" t="str">
        <f t="shared" si="0"/>
        <v>COUT TOTAL: GARANTIES DE BASE (ITT+ INVAL) + RENTE EDUC + RENTE CJT + PERTE DE RETRAITE</v>
      </c>
      <c r="B68" s="27">
        <f>B21+B25+B26+B22</f>
        <v>0</v>
      </c>
      <c r="E68" s="26" t="s">
        <v>27</v>
      </c>
    </row>
    <row r="69" spans="1:5" ht="64.95" customHeight="1" x14ac:dyDescent="0.3">
      <c r="A69" s="16" t="str">
        <f t="shared" si="0"/>
        <v>COUT TOTAL: GARANTIES DE BASE (ITT+ INVAL) + RENTE EDUC + MAINTIEN DU RI A 90%  + PERTE DE RETRAITE</v>
      </c>
      <c r="B69" s="27">
        <f>B21+B25+B27+B22</f>
        <v>0</v>
      </c>
      <c r="E69" s="26" t="s">
        <v>62</v>
      </c>
    </row>
    <row r="70" spans="1:5" ht="64.95" customHeight="1" x14ac:dyDescent="0.3">
      <c r="A70" s="16" t="str">
        <f t="shared" si="0"/>
        <v>COUT TOTAL: GARANTIES DE BASE (ITT+ INVAL) + RENTE EDUC + RENTE CJT + MAINTIEN DU RI A 90% + PERTE DE RETRAITE</v>
      </c>
      <c r="B70" s="27">
        <f>B21+B25+B26+B27+B22</f>
        <v>0</v>
      </c>
      <c r="E70" s="26" t="s">
        <v>30</v>
      </c>
    </row>
    <row r="71" spans="1:5" ht="64.95" customHeight="1" x14ac:dyDescent="0.3">
      <c r="A71" s="16" t="str">
        <f t="shared" si="0"/>
        <v>COUT TOTAL: GARANTIES DE BASE (ITT+ INVAL) + RENTE CJT</v>
      </c>
      <c r="B71" s="27">
        <f>B21+B26</f>
        <v>0</v>
      </c>
      <c r="E71" s="26" t="s">
        <v>17</v>
      </c>
    </row>
    <row r="72" spans="1:5" ht="64.95" customHeight="1" x14ac:dyDescent="0.3">
      <c r="A72" s="16" t="str">
        <f t="shared" si="0"/>
        <v xml:space="preserve">COUT TOTAL: GARANTIES DE BASE (ITT+ INVAL) + RENTE CJT + MAINTIEN DU RI A 90% </v>
      </c>
      <c r="B72" s="27">
        <f>B21+B26+B27</f>
        <v>0</v>
      </c>
      <c r="E72" s="26" t="s">
        <v>29</v>
      </c>
    </row>
    <row r="73" spans="1:5" ht="64.95" customHeight="1" x14ac:dyDescent="0.3">
      <c r="A73" s="16" t="str">
        <f t="shared" si="0"/>
        <v>COUT TOTAL: GARANTIES DE BASE (ITT+ INVAL) + RENTE CJT + PERTE DE RETRAITE</v>
      </c>
      <c r="B73" s="27">
        <f>B21+B26+B22</f>
        <v>0</v>
      </c>
      <c r="E73" s="26" t="s">
        <v>18</v>
      </c>
    </row>
    <row r="74" spans="1:5" ht="64.95" customHeight="1" x14ac:dyDescent="0.3">
      <c r="A74" s="16" t="str">
        <f t="shared" si="0"/>
        <v>COUT TOTAL: GARANTIES DE BASE (ITT+ INVAL) + RENTE CJT + MAINTIEN DU RI A 90% + PERTE DE RETRAITE</v>
      </c>
      <c r="B74" s="27">
        <f>B21+B26+B27+B22</f>
        <v>0</v>
      </c>
      <c r="E74" s="26" t="s">
        <v>28</v>
      </c>
    </row>
    <row r="75" spans="1:5" x14ac:dyDescent="0.3">
      <c r="A75" s="1" t="str">
        <f t="shared" ref="A75" si="1">CONCATENATE($C74,E75)</f>
        <v/>
      </c>
    </row>
  </sheetData>
  <sheetProtection algorithmName="SHA-512" hashValue="XV7gW1atS+IFXso2DzFvfVV8MNAGOo/oa7K/Ky5fcp5MvMt9qPoEYZGZnzN3edkdSRsTwcd++hR8hcHmvLSE6w==" saltValue="CcVTQ5ReNwbZpvPmgbRYgA==" spinCount="100000" sheet="1" selectLockedCells="1"/>
  <mergeCells count="3">
    <mergeCell ref="A19:B19"/>
    <mergeCell ref="A1:B1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CDG29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MAYELA, Mony</dc:creator>
  <cp:lastModifiedBy>MAYELA, Mony</cp:lastModifiedBy>
  <dcterms:created xsi:type="dcterms:W3CDTF">2016-01-27T09:21:10Z</dcterms:created>
  <dcterms:modified xsi:type="dcterms:W3CDTF">2021-10-04T09:59:03Z</dcterms:modified>
</cp:coreProperties>
</file>